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729"/>
  <workbookPr autoCompressPictures="0"/>
  <bookViews>
    <workbookView xWindow="0" yWindow="0" windowWidth="25600" windowHeight="14780" activeTab="1"/>
  </bookViews>
  <sheets>
    <sheet name="Ergebnis Kinderrennen" sheetId="2" r:id="rId1"/>
    <sheet name="Ergebnis alle anderen" sheetId="3" r:id="rId2"/>
    <sheet name="Ergebnis n. Prozenten" sheetId="4" r:id="rId3"/>
  </sheets>
  <definedNames>
    <definedName name="_200926143717_anmeldeformular_wettrudern_formidable_entries" localSheetId="2">'Ergebnis n. Prozenten'!$A$1:$N$40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K2" i="4"/>
  <c r="L2" i="4"/>
  <c r="I3" i="4"/>
  <c r="K3" i="4"/>
  <c r="L3" i="4"/>
  <c r="I4" i="4"/>
  <c r="K4" i="4"/>
  <c r="L4" i="4"/>
  <c r="I5" i="4"/>
  <c r="K5" i="4"/>
  <c r="L5" i="4"/>
  <c r="I6" i="4"/>
  <c r="K6" i="4"/>
  <c r="L6" i="4"/>
  <c r="I7" i="4"/>
  <c r="K7" i="4"/>
  <c r="L7" i="4"/>
  <c r="I8" i="4"/>
  <c r="K8" i="4"/>
  <c r="L8" i="4"/>
  <c r="I9" i="4"/>
  <c r="K9" i="4"/>
  <c r="L9" i="4"/>
  <c r="I10" i="4"/>
  <c r="K10" i="4"/>
  <c r="L10" i="4"/>
  <c r="I11" i="4"/>
  <c r="K11" i="4"/>
  <c r="L11" i="4"/>
  <c r="I12" i="4"/>
  <c r="K12" i="4"/>
  <c r="L12" i="4"/>
  <c r="I13" i="4"/>
  <c r="K13" i="4"/>
  <c r="L13" i="4"/>
  <c r="I14" i="4"/>
  <c r="K14" i="4"/>
  <c r="L14" i="4"/>
  <c r="I15" i="4"/>
  <c r="K15" i="4"/>
  <c r="L15" i="4"/>
  <c r="I16" i="4"/>
  <c r="K16" i="4"/>
  <c r="L16" i="4"/>
  <c r="I17" i="4"/>
  <c r="K17" i="4"/>
  <c r="L17" i="4"/>
  <c r="I18" i="4"/>
  <c r="K18" i="4"/>
  <c r="L18" i="4"/>
  <c r="I19" i="4"/>
  <c r="K19" i="4"/>
  <c r="L19" i="4"/>
  <c r="I20" i="4"/>
  <c r="K20" i="4"/>
  <c r="L20" i="4"/>
  <c r="I21" i="4"/>
  <c r="K21" i="4"/>
  <c r="L21" i="4"/>
  <c r="I22" i="4"/>
  <c r="K22" i="4"/>
  <c r="L22" i="4"/>
  <c r="I23" i="4"/>
  <c r="K23" i="4"/>
  <c r="L23" i="4"/>
  <c r="I24" i="4"/>
  <c r="K24" i="4"/>
  <c r="L24" i="4"/>
  <c r="I25" i="4"/>
  <c r="K25" i="4"/>
  <c r="L25" i="4"/>
  <c r="I26" i="4"/>
  <c r="K26" i="4"/>
  <c r="L26" i="4"/>
  <c r="I27" i="4"/>
  <c r="K27" i="4"/>
  <c r="L27" i="4"/>
  <c r="I28" i="4"/>
  <c r="K28" i="4"/>
  <c r="L28" i="4"/>
  <c r="I29" i="4"/>
  <c r="K29" i="4"/>
  <c r="L29" i="4"/>
  <c r="I30" i="4"/>
  <c r="K30" i="4"/>
  <c r="L30" i="4"/>
  <c r="I31" i="4"/>
  <c r="K31" i="4"/>
  <c r="L31" i="4"/>
  <c r="I32" i="4"/>
  <c r="K32" i="4"/>
  <c r="L32" i="4"/>
  <c r="I33" i="4"/>
  <c r="K33" i="4"/>
  <c r="L33" i="4"/>
  <c r="I34" i="4"/>
  <c r="K34" i="4"/>
  <c r="L34" i="4"/>
  <c r="I35" i="4"/>
  <c r="K35" i="4"/>
  <c r="L35" i="4"/>
  <c r="I36" i="4"/>
  <c r="K36" i="4"/>
  <c r="L36" i="4"/>
  <c r="I37" i="4"/>
  <c r="K37" i="4"/>
  <c r="L37" i="4"/>
  <c r="I38" i="4"/>
  <c r="K38" i="4"/>
  <c r="L38" i="4"/>
  <c r="I39" i="4"/>
  <c r="K39" i="4"/>
  <c r="L39" i="4"/>
  <c r="I40" i="4"/>
  <c r="K40" i="4"/>
  <c r="L40" i="4"/>
</calcChain>
</file>

<file path=xl/connections.xml><?xml version="1.0" encoding="utf-8"?>
<connections xmlns="http://schemas.openxmlformats.org/spreadsheetml/2006/main">
  <connection id="1" name="200926143717_anmeldeformular-wettrudern_formidable_entries" type="6" refreshedVersion="4" background="1" saveData="1">
    <textPr codePage="28592" sourceFile="C:\Users\Alexandra Bauer\Downloads\200926143717_anmeldeformular-wettrudern_formidable_entries.csv" decimal="," thousands="." space="1" comma="1" semicolon="1" consecutive="1">
      <textFields count="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<sst xmlns="http://schemas.openxmlformats.org/spreadsheetml/2006/main" count="313" uniqueCount="192">
  <si>
    <t>Rennen (label)</t>
  </si>
  <si>
    <t>Rennen</t>
  </si>
  <si>
    <t>Strecke</t>
  </si>
  <si>
    <t>Leistungsklasse</t>
  </si>
  <si>
    <t>Verein</t>
  </si>
  <si>
    <t>Rennen 6 - Doppelvierer mit St. [4x+]</t>
  </si>
  <si>
    <t>RG Angaria</t>
  </si>
  <si>
    <t>Rennen 1 - Einer [1x]</t>
  </si>
  <si>
    <t>RVL</t>
  </si>
  <si>
    <t>Rennen 2 - Zweier ohne St. [2-]</t>
  </si>
  <si>
    <t>DRC</t>
  </si>
  <si>
    <t>Rennen 3 - Doppelzweier ohne St. [2x-]</t>
  </si>
  <si>
    <t>HRC</t>
  </si>
  <si>
    <t>Rennen 4 - Gig-Doppelvierer mit St. [Gig-4x+]</t>
  </si>
  <si>
    <t>Rennen 8 - Achter mit St. (weiblich, mixed) [8+]</t>
  </si>
  <si>
    <t>Rennen 3b - Doppelzweier ohne St. (unter 15 Jahren) [2x- U15]</t>
  </si>
  <si>
    <t>3b</t>
  </si>
  <si>
    <t>RVS</t>
  </si>
  <si>
    <t>Rennen 6b - Doppelvierer mit St. (unter 15 Jahren) [4x+ U15]</t>
  </si>
  <si>
    <t>6b</t>
  </si>
  <si>
    <t>Rennen 10 - Achter mit St. (mĂ¤nnlich) [8+]</t>
  </si>
  <si>
    <t>WSV AWB</t>
  </si>
  <si>
    <t>Rennen 5 - Vierer mit St. [4+]</t>
  </si>
  <si>
    <t>RVB</t>
  </si>
  <si>
    <t>RVH</t>
  </si>
  <si>
    <t>Rennen 7 - Gig-Doppelachter mit St. (weiblich, mixed) [Gig-8x+]</t>
  </si>
  <si>
    <t>Bootsklasse</t>
  </si>
  <si>
    <t>SF 1x</t>
  </si>
  <si>
    <t>JF1x B</t>
  </si>
  <si>
    <t>JF2x B</t>
  </si>
  <si>
    <t>JM 1xB</t>
  </si>
  <si>
    <t>SF 2-</t>
  </si>
  <si>
    <t>MM2x D</t>
  </si>
  <si>
    <t>SM/F2x</t>
  </si>
  <si>
    <t>SM2x</t>
  </si>
  <si>
    <t>JF2x A</t>
  </si>
  <si>
    <t>SM2x B</t>
  </si>
  <si>
    <t>MMGig4x+ E</t>
  </si>
  <si>
    <t>SM4+</t>
  </si>
  <si>
    <t>MF8+ D</t>
  </si>
  <si>
    <t>MM/F8+ F</t>
  </si>
  <si>
    <t>SM8+</t>
  </si>
  <si>
    <t>MM8+ C</t>
  </si>
  <si>
    <t>Ki2x mix</t>
  </si>
  <si>
    <t>Ki4x+ m</t>
  </si>
  <si>
    <t>Ki2x w</t>
  </si>
  <si>
    <t>Ki4x+Gig m</t>
  </si>
  <si>
    <t>Ki4x+ w</t>
  </si>
  <si>
    <t>Pace 500m Zielzeit</t>
  </si>
  <si>
    <t>Pace 500m</t>
  </si>
  <si>
    <t>Prozent</t>
  </si>
  <si>
    <t>Startnummer</t>
  </si>
  <si>
    <t>MF2x D</t>
  </si>
  <si>
    <t>Kommentar</t>
  </si>
  <si>
    <t>MF4x+ B</t>
  </si>
  <si>
    <t>JM4x+ B</t>
  </si>
  <si>
    <t>JF4x+ B</t>
  </si>
  <si>
    <t>JF4x+ A</t>
  </si>
  <si>
    <t>SM/F4x+ B</t>
  </si>
  <si>
    <t>SF4x+ B</t>
  </si>
  <si>
    <t>9'' Steuermensch-Aufschlag</t>
  </si>
  <si>
    <t>16'' mix-Aufschlag und 9'' Steuermensch-Aufschlag</t>
  </si>
  <si>
    <t>MM/F D Gig8x+</t>
  </si>
  <si>
    <t>20'' Masterrelation</t>
  </si>
  <si>
    <t>43'' Masterrelation und 16'' mix-Aufschlag</t>
  </si>
  <si>
    <t>JM8+ A</t>
  </si>
  <si>
    <t>30'' L3-Aufschlag</t>
  </si>
  <si>
    <t>26'' Masterrelation und 30'' L3-Aufschlag</t>
  </si>
  <si>
    <t>MM1x D</t>
  </si>
  <si>
    <t>15'' L2-Aufschlag</t>
  </si>
  <si>
    <t>23'' Masterrelation und 15'' L2-Aufschlag</t>
  </si>
  <si>
    <t>16'' mix-Aufschlag und 30'' L3-Aufschlag</t>
  </si>
  <si>
    <t>23'' Masterrelation und 30'' L3-Aufschlag</t>
  </si>
  <si>
    <t>31'' Masterrelation addiert, 56'' Gig-Aufschlag, 30'' L3-Aufschlag und 9'' Steuermensch-Aufschlag</t>
  </si>
  <si>
    <t>4'' Masterrelation, 15'' L2-Aufschlag und 9'' Steuermensch-Aufschlag</t>
  </si>
  <si>
    <t>20'' Masterrelation, 56'' Gig-Aufschlag, 16'' mix-Aufschlag, 30'' L3-Aufschlag und 7'' Skull-Abzug</t>
  </si>
  <si>
    <t>10'' Masterrelation  und 30'' L3-Aufschlag</t>
  </si>
  <si>
    <t>10'' Masterrelation und 15'' L2-Aufschlag</t>
  </si>
  <si>
    <t>Gesamtzeit 4k/2k</t>
  </si>
  <si>
    <t>Zielzeit</t>
  </si>
  <si>
    <t>16'' mix-Aufschlag und 15'' L2-Aufschlag</t>
  </si>
  <si>
    <t>30'' L3-Aufschlag und 56'' Gig-Aufschlag</t>
  </si>
  <si>
    <t>DNS</t>
  </si>
  <si>
    <t>Ergebnisse Kinderrennen</t>
  </si>
  <si>
    <t>Doppelzweier U15 weiblich</t>
  </si>
  <si>
    <t>Doppelzweier U15 mix</t>
  </si>
  <si>
    <t>Doppelvierer U15 männlich</t>
  </si>
  <si>
    <t>Doppelvierer U15 weiblich</t>
  </si>
  <si>
    <t xml:space="preserve">Mannschaft </t>
  </si>
  <si>
    <t xml:space="preserve">Zeit </t>
  </si>
  <si>
    <t xml:space="preserve">Platz </t>
  </si>
  <si>
    <t xml:space="preserve">DRC </t>
  </si>
  <si>
    <t xml:space="preserve">Clara Prinz, Merle Schleef </t>
  </si>
  <si>
    <t>Karl Conrads, Valentina Wagner</t>
  </si>
  <si>
    <t>DRC (Gig)</t>
  </si>
  <si>
    <t xml:space="preserve">Justus Freers, Nicolai Gablenz, Toma Atanaskovski, Matteo Dehnert, Stm. Finn Bellenberg </t>
  </si>
  <si>
    <t>Florian Rendle, Fabio Hagin, Peer Czorny, Jasper Heidenreich Stm. Felix Popp</t>
  </si>
  <si>
    <t>Enno Becher, Finley Helm, Lennart Kriesten, Jaspar Bußmann, Stm Adrian Moghaddam</t>
  </si>
  <si>
    <t xml:space="preserve">Lena Köhn, Pauline Seehafer, Hanna Matthiesen, Hannah Scherenberg Stm. Carl Marcinczak </t>
  </si>
  <si>
    <t>Marie Klar, Emma Kulak, Nele Mauritz, Lea Scherenberg Stm Oskar Krimm</t>
  </si>
  <si>
    <t>Einer weiblich</t>
  </si>
  <si>
    <t xml:space="preserve">Einer männlich </t>
  </si>
  <si>
    <t>Jonas Horn</t>
  </si>
  <si>
    <t>Jörg Dohrmann</t>
  </si>
  <si>
    <t>Anja Atanaskovski</t>
  </si>
  <si>
    <t>Franziska Gilli</t>
  </si>
  <si>
    <t>Gesa Lindeau, Paula Wulff</t>
  </si>
  <si>
    <t>Zweier ohne weiblich</t>
  </si>
  <si>
    <t>Doppelzweier mix</t>
  </si>
  <si>
    <t>Angaria</t>
  </si>
  <si>
    <t>00:11:52,0</t>
  </si>
  <si>
    <t>00:11:53,0</t>
  </si>
  <si>
    <t>00:13:31,7</t>
  </si>
  <si>
    <t>00:13:37,5</t>
  </si>
  <si>
    <t>Doppelzweier männlich</t>
  </si>
  <si>
    <t xml:space="preserve">HRC </t>
  </si>
  <si>
    <t>David Erfanian</t>
  </si>
  <si>
    <t>Malte Engebracht, Cornelius Dietrich</t>
  </si>
  <si>
    <t>Aaron Erfanian, Jannis Romanowski</t>
  </si>
  <si>
    <t>Carsten Feldmann, Hendrik Schlaab</t>
  </si>
  <si>
    <t xml:space="preserve">Meike Nienaber, Marvin Radtke </t>
  </si>
  <si>
    <t xml:space="preserve">Doppelzweier weiblich </t>
  </si>
  <si>
    <t>00:15:21,8</t>
  </si>
  <si>
    <t>00:15:45,8</t>
  </si>
  <si>
    <t>Emilia Wagner, Sofie Sayme</t>
  </si>
  <si>
    <t xml:space="preserve">Heike Fricke-Zeug, Jana Teschner </t>
  </si>
  <si>
    <t xml:space="preserve">Gig Doppelvierer </t>
  </si>
  <si>
    <t xml:space="preserve">Vierer-mit </t>
  </si>
  <si>
    <t xml:space="preserve">Doppelvierer männlich </t>
  </si>
  <si>
    <t xml:space="preserve">Doppelvierer weiblich </t>
  </si>
  <si>
    <t>00:13:38,2</t>
  </si>
  <si>
    <t>00:13:41,3</t>
  </si>
  <si>
    <t>Gig Doppelachter mix</t>
  </si>
  <si>
    <t>Achter mix</t>
  </si>
  <si>
    <t>Achter weiblich</t>
  </si>
  <si>
    <t>DRC/RVL</t>
  </si>
  <si>
    <t xml:space="preserve">Achter männlich </t>
  </si>
  <si>
    <t>00:10:48,5</t>
  </si>
  <si>
    <t>00:10:56,8</t>
  </si>
  <si>
    <t>00:11:33,6</t>
  </si>
  <si>
    <t>00:12:12,7</t>
  </si>
  <si>
    <t>Altwarmbüchen</t>
  </si>
  <si>
    <t xml:space="preserve">Klaus Schulze, Günter Schmidt, Jörg Beutling, Jörg Dohrmann, Tobias Tobschall </t>
  </si>
  <si>
    <t>Tom-Otis Brandes, Hannes Alten, Jonas Schleef, Imran Skoray Stf Manja Radtke</t>
  </si>
  <si>
    <t xml:space="preserve">Nils Köhn, Justus Jahnke, Vicco Engel, Oskar Krimm, STm. Peer Czorny </t>
  </si>
  <si>
    <t xml:space="preserve">Finn Bellenberg, Moritz Stövesand, Anton Voigt, Vinzent Gorek, Stm Toma Atanaskovski </t>
  </si>
  <si>
    <t>Salim Neumann, Konstantin Elpel, Torben Malzahn, Carsten Lohmann, Stf. Julia Triesch</t>
  </si>
  <si>
    <t>Carolina Hellbach, Paula Becher, Charlotte Hoffmann, Stina Röbbecke, Stm Yannik Stadtler</t>
  </si>
  <si>
    <t>Bsp Hannover</t>
  </si>
  <si>
    <t xml:space="preserve">Aexandra Kasterina, Cara Sue Lüdemann, Marlene Njofang, Veronika Leis, Stf Merle Schleef </t>
  </si>
  <si>
    <t>Coralie Hesse, Viktoria Fehly, Sarah Höflich, Anna Schiefer, stf Sophie Müller</t>
  </si>
  <si>
    <t xml:space="preserve">Sabine Siegmund, Susanne Imhof, Monika Furtner, Susanne De Vries, Ulrike Weber, Elke Neumann, Annette Winghardt, Andrea Krause, Stf. Susanne Diener </t>
  </si>
  <si>
    <t>Karl-Jochen Riehn, Sabine Siegmund, Jürgen Eggers, Susanne de Vries, Martin Deissler, Axel Grüssner, Annette Winghardt, Susanne Diener, Stf Birgit Flohr</t>
  </si>
  <si>
    <t xml:space="preserve">Lennart Denecke, Jannik Menke, Florian Brüsewitz, Oskar Menke, Frederik Blanck, Tobias Kühne, Rasmus Henschel, Jannis Bestmann, Stm Fritz Marcinczak </t>
  </si>
  <si>
    <t>Hendrik Hellhammer, Cornelius Dietrich, Milan Dzambazevic, Tom-Otis Brandes, Mathieu Njofang, Imran Skoray, Piet Heinze, Hannes Alten, Stf Manja Radtke</t>
  </si>
  <si>
    <t xml:space="preserve">Finn Riemer, Lasse Riemer, Bjarne Schiele, Kjell Schiele, Oskar Göhrmann, Erik Brinker, Leonard Teschner, Ole Köhler, Stm Aron Kröhnert </t>
  </si>
  <si>
    <t xml:space="preserve">Michaela Schmidt, Tobias Grußing, Torsten Drangmeister, Michel Bonnecke, Hans-Peter Trojek, Hanno Homann, Kai-Martin Lambrecht, Odo Schmidt. Stf Teresa Mayr </t>
  </si>
  <si>
    <t xml:space="preserve">Tobias Cantz, Patrick Bartels, Carsten Rust, Klaus Henkelmann, Herwig Rott (HRC), Andreas Jungk, Bernd Dralle, Sebastian Dikty, Stf Sabine Jäger </t>
  </si>
  <si>
    <r>
      <t xml:space="preserve">*Bei den Kinderbooten werden auf die 1500-Zielzeiten der B-Junior*innen jeweils </t>
    </r>
    <r>
      <rPr>
        <b/>
        <sz val="11"/>
        <color rgb="FFFF0000"/>
        <rFont val="Calibri"/>
        <family val="2"/>
        <scheme val="minor"/>
      </rPr>
      <t xml:space="preserve">15'' </t>
    </r>
    <r>
      <rPr>
        <b/>
        <sz val="11"/>
        <color theme="1"/>
        <rFont val="Calibri"/>
        <family val="2"/>
        <scheme val="minor"/>
      </rPr>
      <t>addiert*</t>
    </r>
  </si>
  <si>
    <t>00:09:12,9</t>
  </si>
  <si>
    <t>00:07:37,4</t>
  </si>
  <si>
    <t>00:06:50,5</t>
  </si>
  <si>
    <t>00:06:56,7</t>
  </si>
  <si>
    <t>00:07:32,0</t>
  </si>
  <si>
    <t>00:06:46,7</t>
  </si>
  <si>
    <t>00:07:39,8</t>
  </si>
  <si>
    <t>00:08:06,9</t>
  </si>
  <si>
    <t>00:12:58,2</t>
  </si>
  <si>
    <t>00:12:52,0</t>
  </si>
  <si>
    <t>00:13:11,2</t>
  </si>
  <si>
    <t>00:14:25,0</t>
  </si>
  <si>
    <t>00:12:49,4</t>
  </si>
  <si>
    <t>00:13:11,3</t>
  </si>
  <si>
    <t xml:space="preserve">SM4x+ </t>
  </si>
  <si>
    <t>00:12:59,6</t>
  </si>
  <si>
    <t>00:12:38,9</t>
  </si>
  <si>
    <t>00:12:51,9</t>
  </si>
  <si>
    <t>00:13:25,6</t>
  </si>
  <si>
    <t>00:12:39,1</t>
  </si>
  <si>
    <t>00:16:26,7</t>
  </si>
  <si>
    <t>JM1x B</t>
  </si>
  <si>
    <t>00:14:21,7</t>
  </si>
  <si>
    <t>00:14:45,8</t>
  </si>
  <si>
    <t>00:14:58,7</t>
  </si>
  <si>
    <t>00:16:49,5</t>
  </si>
  <si>
    <t>00:15:53,6</t>
  </si>
  <si>
    <t>00:17:04,6</t>
  </si>
  <si>
    <t>Rennen nach Wertungsklassen</t>
  </si>
  <si>
    <t>Maike Meyer, Birgit Flohr, Linda Simon, Sabine Jäger Stf Claudia Gottblieb</t>
  </si>
  <si>
    <t>Tanja Schleef, Petra Rangen, Franziska Stauch, Milda Martens, Michael Lewandowski, Axel Knaack, Oliver Punken, Eckhard Schleef, Stm. Thorsten Fey</t>
  </si>
  <si>
    <t>Mira Leyers, Fiona Heidemann, Lena Osterkamp, Stm David Erfanian</t>
  </si>
  <si>
    <t xml:space="preserve">Malte Brackhahn, Tristan Stych, Karl von Wasielewski,  Mia Bendtsen Stm Bjarne Kriskovic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</si>
</sst>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6" fillId="0" borderId="0"/>
  </cellStyleXfs>
  <cellXfs count="38">
    <xf numFmtId="0" fontId="0" fillId="0" borderId="0" xfId="0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0" fontId="1" fillId="0" borderId="0" xfId="0" applyFont="1"/>
    <xf numFmtId="164" fontId="0" fillId="0" borderId="0" xfId="0" applyNumberFormat="1"/>
    <xf numFmtId="164" fontId="0" fillId="2" borderId="1" xfId="0" applyNumberFormat="1" applyFill="1" applyBorder="1"/>
    <xf numFmtId="10" fontId="0" fillId="2" borderId="1" xfId="0" applyNumberFormat="1" applyFill="1" applyBorder="1"/>
    <xf numFmtId="164" fontId="0" fillId="3" borderId="1" xfId="0" applyNumberFormat="1" applyFill="1" applyBorder="1"/>
    <xf numFmtId="10" fontId="0" fillId="3" borderId="1" xfId="0" applyNumberFormat="1" applyFill="1" applyBorder="1"/>
    <xf numFmtId="164" fontId="1" fillId="0" borderId="1" xfId="0" applyNumberFormat="1" applyFont="1" applyFill="1" applyBorder="1"/>
    <xf numFmtId="164" fontId="0" fillId="0" borderId="1" xfId="0" applyNumberFormat="1" applyFill="1" applyBorder="1"/>
    <xf numFmtId="10" fontId="1" fillId="0" borderId="1" xfId="0" applyNumberFormat="1" applyFont="1" applyFill="1" applyBorder="1"/>
    <xf numFmtId="10" fontId="0" fillId="0" borderId="1" xfId="0" applyNumberFormat="1" applyFill="1" applyBorder="1"/>
    <xf numFmtId="164" fontId="0" fillId="0" borderId="2" xfId="0" applyNumberFormat="1" applyFill="1" applyBorder="1"/>
    <xf numFmtId="10" fontId="0" fillId="0" borderId="2" xfId="0" applyNumberForma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47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6" fillId="2" borderId="1" xfId="11" applyNumberFormat="1" applyFill="1" applyBorder="1"/>
    <xf numFmtId="0" fontId="0" fillId="0" borderId="0" xfId="0" applyFill="1"/>
    <xf numFmtId="0" fontId="6" fillId="2" borderId="1" xfId="12" applyFill="1" applyBorder="1"/>
    <xf numFmtId="0" fontId="0" fillId="5" borderId="1" xfId="0" applyFill="1" applyBorder="1"/>
    <xf numFmtId="10" fontId="0" fillId="5" borderId="1" xfId="0" applyNumberFormat="1" applyFill="1" applyBorder="1"/>
    <xf numFmtId="164" fontId="0" fillId="5" borderId="1" xfId="0" applyNumberFormat="1" applyFill="1" applyBorder="1"/>
    <xf numFmtId="0" fontId="6" fillId="5" borderId="1" xfId="12" applyFill="1" applyBorder="1"/>
    <xf numFmtId="0" fontId="1" fillId="5" borderId="1" xfId="0" applyFont="1" applyFill="1" applyBorder="1"/>
    <xf numFmtId="0" fontId="0" fillId="5" borderId="0" xfId="0" applyFill="1"/>
    <xf numFmtId="0" fontId="0" fillId="0" borderId="1" xfId="0" applyFill="1" applyBorder="1"/>
    <xf numFmtId="0" fontId="1" fillId="0" borderId="1" xfId="0" applyFont="1" applyFill="1" applyBorder="1"/>
    <xf numFmtId="0" fontId="6" fillId="2" borderId="1" xfId="11" applyFill="1" applyBorder="1"/>
  </cellXfs>
  <cellStyles count="13"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Normal_Prognostic Times" xfId="2"/>
    <cellStyle name="Standard" xfId="0" builtinId="0"/>
    <cellStyle name="Standard 2" xfId="1"/>
    <cellStyle name="Standard 3" xfId="11"/>
    <cellStyle name="Standard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200926143717_anmeldeformular-wettrudern_formidable_entri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4" x14ac:dyDescent="0"/>
  <cols>
    <col min="1" max="1" width="23.83203125" customWidth="1"/>
    <col min="3" max="3" width="44.6640625" customWidth="1"/>
    <col min="4" max="4" width="11.6640625" customWidth="1"/>
  </cols>
  <sheetData>
    <row r="2" spans="1:6">
      <c r="A2" s="4" t="s">
        <v>83</v>
      </c>
    </row>
    <row r="4" spans="1:6">
      <c r="A4" s="4" t="s">
        <v>1</v>
      </c>
      <c r="B4" s="4" t="s">
        <v>4</v>
      </c>
      <c r="C4" s="4" t="s">
        <v>88</v>
      </c>
      <c r="D4" s="4" t="s">
        <v>51</v>
      </c>
      <c r="E4" s="4" t="s">
        <v>89</v>
      </c>
      <c r="F4" s="4" t="s">
        <v>90</v>
      </c>
    </row>
    <row r="5" spans="1:6">
      <c r="A5" s="4" t="s">
        <v>84</v>
      </c>
    </row>
    <row r="6" spans="1:6">
      <c r="B6" t="s">
        <v>91</v>
      </c>
      <c r="C6" t="s">
        <v>92</v>
      </c>
      <c r="D6">
        <v>1</v>
      </c>
      <c r="E6" s="23">
        <v>5.3217592592592587E-3</v>
      </c>
      <c r="F6">
        <v>1</v>
      </c>
    </row>
    <row r="8" spans="1:6">
      <c r="A8" s="4" t="s">
        <v>85</v>
      </c>
    </row>
    <row r="9" spans="1:6">
      <c r="B9" t="s">
        <v>17</v>
      </c>
      <c r="C9" t="s">
        <v>93</v>
      </c>
      <c r="D9">
        <v>2</v>
      </c>
      <c r="E9" s="23">
        <v>5.635416666666667E-3</v>
      </c>
      <c r="F9">
        <v>1</v>
      </c>
    </row>
    <row r="11" spans="1:6">
      <c r="A11" s="4" t="s">
        <v>86</v>
      </c>
    </row>
    <row r="12" spans="1:6" ht="28">
      <c r="B12" t="s">
        <v>17</v>
      </c>
      <c r="C12" s="24" t="s">
        <v>95</v>
      </c>
      <c r="D12">
        <v>7</v>
      </c>
      <c r="E12" s="23">
        <v>4.7071759259259263E-3</v>
      </c>
      <c r="F12">
        <v>1</v>
      </c>
    </row>
    <row r="13" spans="1:6" ht="28">
      <c r="B13" t="s">
        <v>24</v>
      </c>
      <c r="C13" s="24" t="s">
        <v>96</v>
      </c>
      <c r="D13">
        <v>8</v>
      </c>
      <c r="E13" s="23">
        <v>4.7511574074074079E-3</v>
      </c>
      <c r="F13">
        <v>2</v>
      </c>
    </row>
    <row r="14" spans="1:6" ht="28">
      <c r="B14" t="s">
        <v>10</v>
      </c>
      <c r="C14" s="24" t="s">
        <v>97</v>
      </c>
      <c r="D14">
        <v>6</v>
      </c>
      <c r="E14" s="23">
        <v>5.293981481481482E-3</v>
      </c>
      <c r="F14">
        <v>3</v>
      </c>
    </row>
    <row r="15" spans="1:6" ht="28">
      <c r="B15" t="s">
        <v>94</v>
      </c>
      <c r="C15" s="24" t="s">
        <v>191</v>
      </c>
      <c r="D15">
        <v>3</v>
      </c>
      <c r="E15" s="23">
        <v>6.3993055555555548E-3</v>
      </c>
      <c r="F15">
        <v>4</v>
      </c>
    </row>
    <row r="18" spans="1:6">
      <c r="A18" s="4" t="s">
        <v>87</v>
      </c>
    </row>
    <row r="19" spans="1:6" ht="28">
      <c r="B19" t="s">
        <v>24</v>
      </c>
      <c r="C19" s="24" t="s">
        <v>98</v>
      </c>
      <c r="D19">
        <v>5</v>
      </c>
      <c r="E19" s="23">
        <v>4.8229166666666672E-3</v>
      </c>
      <c r="F19">
        <v>1</v>
      </c>
    </row>
    <row r="20" spans="1:6" ht="28">
      <c r="B20" t="s">
        <v>24</v>
      </c>
      <c r="C20" s="24" t="s">
        <v>99</v>
      </c>
      <c r="D20">
        <v>4</v>
      </c>
      <c r="E20" s="23">
        <v>5.2314814814814819E-3</v>
      </c>
      <c r="F20">
        <v>2</v>
      </c>
    </row>
  </sheetData>
  <pageMargins left="0.7" right="0.7" top="0.78740157499999996" bottom="0.78740157499999996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tabSelected="1" topLeftCell="A21" workbookViewId="0">
      <selection activeCell="C41" sqref="C41"/>
    </sheetView>
  </sheetViews>
  <sheetFormatPr baseColWidth="10" defaultRowHeight="14" x14ac:dyDescent="0"/>
  <cols>
    <col min="1" max="1" width="26.6640625" customWidth="1"/>
    <col min="3" max="3" width="49.83203125" style="24" customWidth="1"/>
    <col min="5" max="5" width="14" customWidth="1"/>
  </cols>
  <sheetData>
    <row r="2" spans="1:6">
      <c r="A2" s="4" t="s">
        <v>187</v>
      </c>
    </row>
    <row r="3" spans="1:6">
      <c r="A3" s="4"/>
      <c r="B3" s="4" t="s">
        <v>4</v>
      </c>
      <c r="C3" s="25" t="s">
        <v>88</v>
      </c>
      <c r="D3" s="4" t="s">
        <v>51</v>
      </c>
      <c r="E3" s="4" t="s">
        <v>89</v>
      </c>
      <c r="F3" s="4" t="s">
        <v>90</v>
      </c>
    </row>
    <row r="4" spans="1:6">
      <c r="A4" s="4" t="s">
        <v>100</v>
      </c>
    </row>
    <row r="5" spans="1:6">
      <c r="B5" t="s">
        <v>17</v>
      </c>
      <c r="C5" s="24" t="s">
        <v>104</v>
      </c>
      <c r="D5">
        <v>10</v>
      </c>
      <c r="E5" s="23">
        <v>1.1684027777777778E-2</v>
      </c>
      <c r="F5">
        <v>1</v>
      </c>
    </row>
    <row r="6" spans="1:6">
      <c r="B6" t="s">
        <v>8</v>
      </c>
      <c r="C6" s="24" t="s">
        <v>105</v>
      </c>
      <c r="D6">
        <v>11</v>
      </c>
      <c r="E6" s="23">
        <v>1.1858796296296298E-2</v>
      </c>
      <c r="F6">
        <v>2</v>
      </c>
    </row>
    <row r="7" spans="1:6">
      <c r="E7" s="23"/>
    </row>
    <row r="8" spans="1:6">
      <c r="A8" s="4" t="s">
        <v>101</v>
      </c>
      <c r="E8" s="23"/>
    </row>
    <row r="9" spans="1:6">
      <c r="A9" s="4"/>
      <c r="B9" t="s">
        <v>10</v>
      </c>
      <c r="C9" s="24" t="s">
        <v>116</v>
      </c>
      <c r="D9">
        <v>19</v>
      </c>
      <c r="E9" s="23">
        <v>9.3946759259259261E-3</v>
      </c>
      <c r="F9">
        <v>1</v>
      </c>
    </row>
    <row r="10" spans="1:6">
      <c r="B10" t="s">
        <v>17</v>
      </c>
      <c r="C10" s="24" t="s">
        <v>102</v>
      </c>
      <c r="D10">
        <v>12</v>
      </c>
      <c r="E10" s="23">
        <v>1.040162037037037E-2</v>
      </c>
      <c r="F10">
        <v>2</v>
      </c>
    </row>
    <row r="11" spans="1:6">
      <c r="B11" t="s">
        <v>8</v>
      </c>
      <c r="C11" s="24" t="s">
        <v>103</v>
      </c>
      <c r="D11">
        <v>11</v>
      </c>
      <c r="E11" s="23">
        <v>1.1037037037037038E-2</v>
      </c>
      <c r="F11">
        <v>3</v>
      </c>
    </row>
    <row r="12" spans="1:6">
      <c r="E12" s="23"/>
    </row>
    <row r="13" spans="1:6">
      <c r="A13" s="4" t="s">
        <v>107</v>
      </c>
      <c r="E13" s="23"/>
    </row>
    <row r="14" spans="1:6">
      <c r="B14" t="s">
        <v>10</v>
      </c>
      <c r="C14" s="24" t="s">
        <v>106</v>
      </c>
      <c r="D14">
        <v>13</v>
      </c>
      <c r="E14" s="23">
        <v>1.0252314814814815E-2</v>
      </c>
      <c r="F14">
        <v>1</v>
      </c>
    </row>
    <row r="15" spans="1:6">
      <c r="E15" s="23"/>
    </row>
    <row r="16" spans="1:6">
      <c r="A16" s="4" t="s">
        <v>108</v>
      </c>
      <c r="E16" s="23"/>
    </row>
    <row r="17" spans="1:6">
      <c r="B17" t="s">
        <v>109</v>
      </c>
      <c r="C17" s="24" t="s">
        <v>120</v>
      </c>
      <c r="D17">
        <v>15</v>
      </c>
      <c r="E17" s="23">
        <v>9.9733796296296289E-3</v>
      </c>
      <c r="F17">
        <v>1</v>
      </c>
    </row>
    <row r="18" spans="1:6">
      <c r="E18" s="23"/>
    </row>
    <row r="19" spans="1:6">
      <c r="A19" s="4" t="s">
        <v>114</v>
      </c>
      <c r="E19" s="23"/>
    </row>
    <row r="20" spans="1:6">
      <c r="B20" t="s">
        <v>10</v>
      </c>
      <c r="C20" s="24" t="s">
        <v>117</v>
      </c>
      <c r="D20">
        <v>20</v>
      </c>
      <c r="E20" s="23">
        <v>8.2407407407407412E-3</v>
      </c>
      <c r="F20">
        <v>1</v>
      </c>
    </row>
    <row r="21" spans="1:6">
      <c r="B21" t="s">
        <v>10</v>
      </c>
      <c r="C21" s="24" t="s">
        <v>118</v>
      </c>
      <c r="D21">
        <v>21</v>
      </c>
      <c r="E21" s="23">
        <v>8.2523148148148148E-3</v>
      </c>
      <c r="F21">
        <v>2</v>
      </c>
    </row>
    <row r="22" spans="1:6">
      <c r="B22" t="s">
        <v>115</v>
      </c>
      <c r="C22" s="24" t="s">
        <v>119</v>
      </c>
      <c r="D22">
        <v>18</v>
      </c>
      <c r="E22" s="23">
        <v>9.4618055555555549E-3</v>
      </c>
      <c r="F22">
        <v>3</v>
      </c>
    </row>
    <row r="23" spans="1:6">
      <c r="E23" s="23"/>
    </row>
    <row r="24" spans="1:6">
      <c r="A24" s="4" t="s">
        <v>121</v>
      </c>
      <c r="E24" s="23"/>
    </row>
    <row r="25" spans="1:6">
      <c r="B25" t="s">
        <v>17</v>
      </c>
      <c r="C25" s="24" t="s">
        <v>124</v>
      </c>
      <c r="D25">
        <v>16</v>
      </c>
      <c r="E25" s="23">
        <v>1.0668981481481481E-2</v>
      </c>
      <c r="F25">
        <v>1</v>
      </c>
    </row>
    <row r="26" spans="1:6">
      <c r="B26" t="s">
        <v>8</v>
      </c>
      <c r="C26" s="24" t="s">
        <v>125</v>
      </c>
      <c r="D26">
        <v>15</v>
      </c>
      <c r="E26" s="23">
        <v>1.094675925925926E-2</v>
      </c>
      <c r="F26">
        <v>2</v>
      </c>
    </row>
    <row r="27" spans="1:6">
      <c r="E27" s="23"/>
    </row>
    <row r="28" spans="1:6">
      <c r="A28" s="4" t="s">
        <v>126</v>
      </c>
      <c r="E28" s="23"/>
    </row>
    <row r="29" spans="1:6" ht="28">
      <c r="B29" t="s">
        <v>8</v>
      </c>
      <c r="C29" s="24" t="s">
        <v>142</v>
      </c>
      <c r="D29">
        <v>22</v>
      </c>
      <c r="E29" s="23">
        <v>1.1420138888888889E-2</v>
      </c>
      <c r="F29">
        <v>1</v>
      </c>
    </row>
    <row r="30" spans="1:6">
      <c r="E30" s="23"/>
    </row>
    <row r="31" spans="1:6">
      <c r="A31" s="4" t="s">
        <v>127</v>
      </c>
      <c r="E31" s="23"/>
    </row>
    <row r="32" spans="1:6" ht="28">
      <c r="B32" t="s">
        <v>10</v>
      </c>
      <c r="C32" s="24" t="s">
        <v>143</v>
      </c>
      <c r="D32">
        <v>23</v>
      </c>
      <c r="E32" s="23">
        <v>8.7858796296296296E-3</v>
      </c>
      <c r="F32">
        <v>1</v>
      </c>
    </row>
    <row r="33" spans="1:6">
      <c r="E33" s="23"/>
    </row>
    <row r="34" spans="1:6">
      <c r="A34" s="4" t="s">
        <v>128</v>
      </c>
      <c r="E34" s="23"/>
    </row>
    <row r="35" spans="1:6" ht="28">
      <c r="B35" t="s">
        <v>24</v>
      </c>
      <c r="C35" s="24" t="s">
        <v>144</v>
      </c>
      <c r="D35">
        <v>25</v>
      </c>
      <c r="E35" s="23">
        <v>8.7835648148148152E-3</v>
      </c>
      <c r="F35">
        <v>1</v>
      </c>
    </row>
    <row r="36" spans="1:6" ht="28">
      <c r="B36" t="s">
        <v>17</v>
      </c>
      <c r="C36" s="24" t="s">
        <v>145</v>
      </c>
      <c r="D36">
        <v>26</v>
      </c>
      <c r="E36" s="23">
        <v>8.9340277777777786E-3</v>
      </c>
      <c r="F36">
        <v>2</v>
      </c>
    </row>
    <row r="37" spans="1:6" ht="28">
      <c r="B37" t="s">
        <v>12</v>
      </c>
      <c r="C37" s="24" t="s">
        <v>146</v>
      </c>
      <c r="D37">
        <v>50</v>
      </c>
      <c r="E37" s="23">
        <v>9.1585648148148138E-3</v>
      </c>
      <c r="F37">
        <v>3</v>
      </c>
    </row>
    <row r="38" spans="1:6">
      <c r="E38" s="23"/>
    </row>
    <row r="39" spans="1:6">
      <c r="A39" s="4" t="s">
        <v>129</v>
      </c>
      <c r="E39" s="23"/>
    </row>
    <row r="40" spans="1:6" ht="28">
      <c r="B40" t="s">
        <v>148</v>
      </c>
      <c r="C40" s="24" t="s">
        <v>147</v>
      </c>
      <c r="D40">
        <v>32</v>
      </c>
      <c r="E40" s="23">
        <v>8.9050925925925929E-3</v>
      </c>
      <c r="F40">
        <v>1</v>
      </c>
    </row>
    <row r="41" spans="1:6" ht="28">
      <c r="B41" t="s">
        <v>10</v>
      </c>
      <c r="C41" s="24" t="s">
        <v>190</v>
      </c>
      <c r="D41">
        <v>33</v>
      </c>
      <c r="E41" s="23">
        <v>9.0231481481481482E-3</v>
      </c>
      <c r="F41">
        <v>2</v>
      </c>
    </row>
    <row r="42" spans="1:6" ht="28">
      <c r="B42" t="s">
        <v>109</v>
      </c>
      <c r="C42" s="24" t="s">
        <v>188</v>
      </c>
      <c r="D42">
        <v>27</v>
      </c>
      <c r="E42" s="23">
        <v>9.3240740740740732E-3</v>
      </c>
      <c r="F42">
        <v>3</v>
      </c>
    </row>
    <row r="43" spans="1:6" ht="28">
      <c r="B43" t="s">
        <v>10</v>
      </c>
      <c r="C43" s="24" t="s">
        <v>150</v>
      </c>
      <c r="D43">
        <v>31</v>
      </c>
      <c r="E43" s="23">
        <v>9.4699074074074078E-3</v>
      </c>
      <c r="F43">
        <v>4</v>
      </c>
    </row>
    <row r="44" spans="1:6" ht="28">
      <c r="B44" t="s">
        <v>10</v>
      </c>
      <c r="C44" s="24" t="s">
        <v>149</v>
      </c>
      <c r="D44">
        <v>30</v>
      </c>
      <c r="E44" s="23">
        <v>9.5057870370370365E-3</v>
      </c>
      <c r="F44">
        <v>5</v>
      </c>
    </row>
    <row r="45" spans="1:6">
      <c r="E45" s="23"/>
    </row>
    <row r="46" spans="1:6">
      <c r="A46" s="4" t="s">
        <v>132</v>
      </c>
      <c r="E46" s="23"/>
    </row>
    <row r="47" spans="1:6" ht="42">
      <c r="B47" t="s">
        <v>10</v>
      </c>
      <c r="C47" s="24" t="s">
        <v>189</v>
      </c>
      <c r="D47">
        <v>28</v>
      </c>
      <c r="E47" s="23">
        <v>1.0011574074074074E-2</v>
      </c>
      <c r="F47">
        <v>1</v>
      </c>
    </row>
    <row r="48" spans="1:6">
      <c r="E48" s="23"/>
    </row>
    <row r="49" spans="1:6">
      <c r="A49" s="4" t="s">
        <v>133</v>
      </c>
      <c r="E49" s="23"/>
    </row>
    <row r="50" spans="1:6" ht="42">
      <c r="B50" t="s">
        <v>135</v>
      </c>
      <c r="C50" s="24" t="s">
        <v>152</v>
      </c>
      <c r="D50">
        <v>34</v>
      </c>
      <c r="E50" s="23">
        <v>8.9351851851851866E-3</v>
      </c>
      <c r="F50">
        <v>1</v>
      </c>
    </row>
    <row r="51" spans="1:6">
      <c r="E51" s="23"/>
    </row>
    <row r="52" spans="1:6">
      <c r="A52" s="4" t="s">
        <v>134</v>
      </c>
      <c r="E52" s="23"/>
    </row>
    <row r="53" spans="1:6" ht="42">
      <c r="B53" t="s">
        <v>10</v>
      </c>
      <c r="C53" s="24" t="s">
        <v>151</v>
      </c>
      <c r="D53">
        <v>29</v>
      </c>
      <c r="E53" s="23">
        <v>9.1574074074074075E-3</v>
      </c>
      <c r="F53">
        <v>1</v>
      </c>
    </row>
    <row r="54" spans="1:6">
      <c r="E54" s="23"/>
    </row>
    <row r="55" spans="1:6">
      <c r="A55" s="4" t="s">
        <v>136</v>
      </c>
      <c r="E55" s="23"/>
    </row>
    <row r="56" spans="1:6" ht="42">
      <c r="B56" t="s">
        <v>12</v>
      </c>
      <c r="C56" s="24" t="s">
        <v>153</v>
      </c>
      <c r="D56">
        <v>39</v>
      </c>
      <c r="E56" s="23">
        <v>7.5057870370370374E-3</v>
      </c>
      <c r="F56">
        <v>1</v>
      </c>
    </row>
    <row r="57" spans="1:6" ht="42">
      <c r="B57" t="s">
        <v>10</v>
      </c>
      <c r="C57" s="24" t="s">
        <v>154</v>
      </c>
      <c r="D57">
        <v>38</v>
      </c>
      <c r="E57" s="23">
        <v>7.6018518518518527E-3</v>
      </c>
      <c r="F57">
        <v>2</v>
      </c>
    </row>
    <row r="58" spans="1:6" ht="42">
      <c r="B58" t="s">
        <v>23</v>
      </c>
      <c r="C58" s="24" t="s">
        <v>155</v>
      </c>
      <c r="D58">
        <v>37</v>
      </c>
      <c r="E58" s="23">
        <v>8.0277777777777778E-3</v>
      </c>
      <c r="F58">
        <v>3</v>
      </c>
    </row>
    <row r="59" spans="1:6" ht="42">
      <c r="B59" t="s">
        <v>141</v>
      </c>
      <c r="C59" s="24" t="s">
        <v>156</v>
      </c>
      <c r="D59">
        <v>35</v>
      </c>
      <c r="E59" s="23">
        <v>8.4803240740740742E-3</v>
      </c>
      <c r="F59">
        <v>4</v>
      </c>
    </row>
    <row r="60" spans="1:6" ht="42">
      <c r="B60" t="s">
        <v>91</v>
      </c>
      <c r="C60" s="24" t="s">
        <v>157</v>
      </c>
      <c r="D60">
        <v>36</v>
      </c>
      <c r="E60" s="23">
        <v>9.0069444444444442E-3</v>
      </c>
      <c r="F60">
        <v>5</v>
      </c>
    </row>
  </sheetData>
  <pageMargins left="0.7" right="0.7" top="0.78740157499999996" bottom="0.78740157499999996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85" zoomScaleNormal="85" zoomScalePageLayoutView="85" workbookViewId="0">
      <pane ySplit="1" topLeftCell="A14" activePane="bottomLeft" state="frozen"/>
      <selection pane="bottomLeft" activeCell="A31" sqref="A31:M31"/>
    </sheetView>
  </sheetViews>
  <sheetFormatPr baseColWidth="10" defaultRowHeight="14" x14ac:dyDescent="0"/>
  <cols>
    <col min="1" max="1" width="25.5" customWidth="1"/>
    <col min="2" max="2" width="6.83203125" customWidth="1"/>
    <col min="3" max="3" width="7.83203125" bestFit="1" customWidth="1"/>
    <col min="4" max="4" width="7.5" bestFit="1" customWidth="1"/>
    <col min="5" max="5" width="4.5" style="4" customWidth="1"/>
    <col min="6" max="6" width="10.5" bestFit="1" customWidth="1"/>
    <col min="7" max="7" width="12.5" customWidth="1"/>
    <col min="8" max="8" width="17.33203125" style="11" customWidth="1"/>
    <col min="9" max="10" width="17.33203125" style="5" customWidth="1"/>
    <col min="11" max="11" width="18.33203125" style="5" customWidth="1"/>
    <col min="12" max="12" width="14.83203125" style="13" customWidth="1"/>
    <col min="13" max="13" width="81" customWidth="1"/>
    <col min="14" max="14" width="25.5" bestFit="1" customWidth="1"/>
  </cols>
  <sheetData>
    <row r="1" spans="1:14" s="4" customFormat="1">
      <c r="A1" s="4" t="s">
        <v>0</v>
      </c>
      <c r="B1" s="4" t="s">
        <v>51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26</v>
      </c>
      <c r="H1" s="10" t="s">
        <v>78</v>
      </c>
      <c r="I1" s="17" t="s">
        <v>49</v>
      </c>
      <c r="J1" s="17" t="s">
        <v>79</v>
      </c>
      <c r="K1" s="17" t="s">
        <v>48</v>
      </c>
      <c r="L1" s="12" t="s">
        <v>50</v>
      </c>
      <c r="M1" s="16" t="s">
        <v>53</v>
      </c>
    </row>
    <row r="2" spans="1:14">
      <c r="A2" t="s">
        <v>7</v>
      </c>
      <c r="B2">
        <v>9</v>
      </c>
      <c r="C2" s="18">
        <v>1</v>
      </c>
      <c r="D2" s="18">
        <v>4000</v>
      </c>
      <c r="E2" s="16">
        <v>3</v>
      </c>
      <c r="F2" s="18" t="s">
        <v>8</v>
      </c>
      <c r="G2" s="16" t="s">
        <v>27</v>
      </c>
      <c r="H2" s="37" t="s">
        <v>186</v>
      </c>
      <c r="I2" s="19">
        <f t="shared" ref="I2:I32" si="0">H2/8</f>
        <v>1.4823495370370372E-3</v>
      </c>
      <c r="J2" s="19">
        <v>5.3009259259259251E-3</v>
      </c>
      <c r="K2" s="19">
        <f>J2/4</f>
        <v>1.3252314814814813E-3</v>
      </c>
      <c r="L2" s="7">
        <f>$K$2/I2</f>
        <v>0.89400741752879143</v>
      </c>
      <c r="M2" s="18" t="s">
        <v>66</v>
      </c>
    </row>
    <row r="3" spans="1:14">
      <c r="A3" t="s">
        <v>7</v>
      </c>
      <c r="B3">
        <v>11</v>
      </c>
      <c r="C3" s="18">
        <v>1</v>
      </c>
      <c r="D3" s="18">
        <v>4000</v>
      </c>
      <c r="E3" s="16">
        <v>3</v>
      </c>
      <c r="F3" s="18" t="s">
        <v>8</v>
      </c>
      <c r="G3" s="16" t="s">
        <v>68</v>
      </c>
      <c r="H3" s="37" t="s">
        <v>185</v>
      </c>
      <c r="I3" s="19">
        <f t="shared" si="0"/>
        <v>1.3796296296296297E-3</v>
      </c>
      <c r="J3" s="19">
        <v>5.2777777777777771E-3</v>
      </c>
      <c r="K3" s="19">
        <f>J3/4</f>
        <v>1.3194444444444443E-3</v>
      </c>
      <c r="L3" s="7">
        <f>$K$3/I3</f>
        <v>0.95637583892617428</v>
      </c>
      <c r="M3" s="35" t="s">
        <v>67</v>
      </c>
    </row>
    <row r="4" spans="1:14">
      <c r="A4" t="s">
        <v>7</v>
      </c>
      <c r="B4">
        <v>10</v>
      </c>
      <c r="C4" s="18">
        <v>1</v>
      </c>
      <c r="D4" s="18">
        <v>4000</v>
      </c>
      <c r="E4" s="16">
        <v>2</v>
      </c>
      <c r="F4" s="18" t="s">
        <v>17</v>
      </c>
      <c r="G4" s="16" t="s">
        <v>28</v>
      </c>
      <c r="H4" s="37" t="s">
        <v>184</v>
      </c>
      <c r="I4" s="19">
        <f t="shared" si="0"/>
        <v>1.4605034722222222E-3</v>
      </c>
      <c r="J4" s="19">
        <v>4.0254629629629633E-3</v>
      </c>
      <c r="K4" s="19">
        <f>J4/3</f>
        <v>1.341820987654321E-3</v>
      </c>
      <c r="L4" s="7">
        <f>$K$4/I4</f>
        <v>0.91873864949645045</v>
      </c>
      <c r="M4" s="18" t="s">
        <v>69</v>
      </c>
    </row>
    <row r="5" spans="1:14">
      <c r="A5" t="s">
        <v>7</v>
      </c>
      <c r="B5">
        <v>12</v>
      </c>
      <c r="C5" s="18">
        <v>1</v>
      </c>
      <c r="D5" s="18">
        <v>4000</v>
      </c>
      <c r="E5" s="16">
        <v>2</v>
      </c>
      <c r="F5" s="18" t="s">
        <v>17</v>
      </c>
      <c r="G5" s="16" t="s">
        <v>30</v>
      </c>
      <c r="H5" s="28" t="s">
        <v>183</v>
      </c>
      <c r="I5" s="19">
        <f t="shared" si="0"/>
        <v>1.3002025462962963E-3</v>
      </c>
      <c r="J5" s="19">
        <v>3.7743055555555551E-3</v>
      </c>
      <c r="K5" s="19">
        <f>J5/3</f>
        <v>1.2581018518518516E-3</v>
      </c>
      <c r="L5" s="7">
        <f>$K$5/I5</f>
        <v>0.96761989540447302</v>
      </c>
      <c r="M5" s="18" t="s">
        <v>69</v>
      </c>
    </row>
    <row r="6" spans="1:14">
      <c r="A6" t="s">
        <v>9</v>
      </c>
      <c r="B6">
        <v>13</v>
      </c>
      <c r="C6" s="18">
        <v>2</v>
      </c>
      <c r="D6" s="18">
        <v>4000</v>
      </c>
      <c r="E6" s="16">
        <v>1</v>
      </c>
      <c r="F6" s="18" t="s">
        <v>10</v>
      </c>
      <c r="G6" s="16" t="s">
        <v>31</v>
      </c>
      <c r="H6" s="28" t="s">
        <v>182</v>
      </c>
      <c r="I6" s="19">
        <f t="shared" si="0"/>
        <v>1.2815393518518518E-3</v>
      </c>
      <c r="J6" s="19">
        <v>4.7685185185185183E-3</v>
      </c>
      <c r="K6" s="19">
        <f>J6/4</f>
        <v>1.1921296296296296E-3</v>
      </c>
      <c r="L6" s="7">
        <f>$K$6/I6</f>
        <v>0.93023255813953487</v>
      </c>
      <c r="M6" s="18"/>
    </row>
    <row r="7" spans="1:14">
      <c r="A7" t="s">
        <v>11</v>
      </c>
      <c r="B7">
        <v>18</v>
      </c>
      <c r="C7" s="18">
        <v>3</v>
      </c>
      <c r="D7" s="18">
        <v>4000</v>
      </c>
      <c r="E7" s="16">
        <v>2</v>
      </c>
      <c r="F7" s="18" t="s">
        <v>12</v>
      </c>
      <c r="G7" s="16" t="s">
        <v>32</v>
      </c>
      <c r="H7" s="37" t="s">
        <v>113</v>
      </c>
      <c r="I7" s="19">
        <f t="shared" si="0"/>
        <v>1.1827256944444444E-3</v>
      </c>
      <c r="J7" s="19">
        <v>4.6030092592592598E-3</v>
      </c>
      <c r="K7" s="19">
        <f>J7/4</f>
        <v>1.150752314814815E-3</v>
      </c>
      <c r="L7" s="7">
        <f>$K$7/I7</f>
        <v>0.97296636085626931</v>
      </c>
      <c r="M7" s="18" t="s">
        <v>70</v>
      </c>
    </row>
    <row r="8" spans="1:14">
      <c r="A8" t="s">
        <v>11</v>
      </c>
      <c r="B8">
        <v>15</v>
      </c>
      <c r="C8" s="18">
        <v>3</v>
      </c>
      <c r="D8" s="18">
        <v>4000</v>
      </c>
      <c r="E8" s="16">
        <v>3</v>
      </c>
      <c r="F8" s="18" t="s">
        <v>6</v>
      </c>
      <c r="G8" s="16" t="s">
        <v>33</v>
      </c>
      <c r="H8" s="37" t="s">
        <v>181</v>
      </c>
      <c r="I8" s="19">
        <f t="shared" si="0"/>
        <v>1.2466724537037036E-3</v>
      </c>
      <c r="J8" s="19">
        <v>4.6956018518518518E-3</v>
      </c>
      <c r="K8" s="19">
        <f>J8/4</f>
        <v>1.173900462962963E-3</v>
      </c>
      <c r="L8" s="7">
        <f>$K$8/I8</f>
        <v>0.94162701636300339</v>
      </c>
      <c r="M8" s="18" t="s">
        <v>71</v>
      </c>
    </row>
    <row r="9" spans="1:14">
      <c r="A9" t="s">
        <v>11</v>
      </c>
      <c r="B9">
        <v>20</v>
      </c>
      <c r="C9" s="18">
        <v>3</v>
      </c>
      <c r="D9" s="18">
        <v>4000</v>
      </c>
      <c r="E9" s="16">
        <v>1</v>
      </c>
      <c r="F9" s="18" t="s">
        <v>10</v>
      </c>
      <c r="G9" s="16" t="s">
        <v>34</v>
      </c>
      <c r="H9" s="37" t="s">
        <v>110</v>
      </c>
      <c r="I9" s="19">
        <f t="shared" si="0"/>
        <v>1.0300925925925926E-3</v>
      </c>
      <c r="J9" s="19">
        <v>4.1631944444444442E-3</v>
      </c>
      <c r="K9" s="19">
        <f>J9/4</f>
        <v>1.040798611111111E-3</v>
      </c>
      <c r="L9" s="7">
        <f>$K$9/I9</f>
        <v>1.0103932584269661</v>
      </c>
      <c r="M9" s="18"/>
    </row>
    <row r="10" spans="1:14">
      <c r="A10" t="s">
        <v>11</v>
      </c>
      <c r="B10">
        <v>16</v>
      </c>
      <c r="C10" s="18">
        <v>3</v>
      </c>
      <c r="D10" s="18">
        <v>4000</v>
      </c>
      <c r="E10" s="16">
        <v>2</v>
      </c>
      <c r="F10" s="18" t="s">
        <v>17</v>
      </c>
      <c r="G10" s="16" t="s">
        <v>29</v>
      </c>
      <c r="H10" s="37" t="s">
        <v>122</v>
      </c>
      <c r="I10" s="19">
        <f t="shared" si="0"/>
        <v>1.3336226851851851E-3</v>
      </c>
      <c r="J10" s="19">
        <v>3.8009259259259263E-3</v>
      </c>
      <c r="K10" s="19">
        <f>J10/3</f>
        <v>1.2669753086419755E-3</v>
      </c>
      <c r="L10" s="7">
        <f>$K$10/I10</f>
        <v>0.95002531279380942</v>
      </c>
      <c r="M10" s="18" t="s">
        <v>69</v>
      </c>
      <c r="N10" s="1"/>
    </row>
    <row r="11" spans="1:14">
      <c r="A11" t="s">
        <v>11</v>
      </c>
      <c r="B11">
        <v>17</v>
      </c>
      <c r="C11" s="18">
        <v>3</v>
      </c>
      <c r="D11" s="18">
        <v>4000</v>
      </c>
      <c r="E11" s="16">
        <v>1</v>
      </c>
      <c r="F11" s="18" t="s">
        <v>10</v>
      </c>
      <c r="G11" s="16" t="s">
        <v>35</v>
      </c>
      <c r="H11" s="6" t="s">
        <v>82</v>
      </c>
      <c r="I11" s="19" t="e">
        <f t="shared" si="0"/>
        <v>#VALUE!</v>
      </c>
      <c r="J11" s="19">
        <v>4.7858796296296295E-3</v>
      </c>
      <c r="K11" s="19">
        <f>J11/4</f>
        <v>1.1964699074074074E-3</v>
      </c>
      <c r="L11" s="7" t="e">
        <f>$K$11/I11</f>
        <v>#VALUE!</v>
      </c>
      <c r="M11" s="18"/>
    </row>
    <row r="12" spans="1:14">
      <c r="A12" t="s">
        <v>11</v>
      </c>
      <c r="B12">
        <v>14</v>
      </c>
      <c r="C12" s="18">
        <v>3</v>
      </c>
      <c r="D12" s="18">
        <v>4000</v>
      </c>
      <c r="E12" s="16">
        <v>3</v>
      </c>
      <c r="F12" s="18" t="s">
        <v>8</v>
      </c>
      <c r="G12" s="16" t="s">
        <v>52</v>
      </c>
      <c r="H12" s="37" t="s">
        <v>123</v>
      </c>
      <c r="I12" s="19">
        <f t="shared" si="0"/>
        <v>1.3683449074074075E-3</v>
      </c>
      <c r="J12" s="19">
        <v>5.2118055555555555E-3</v>
      </c>
      <c r="K12" s="19">
        <f>J12/4</f>
        <v>1.3029513888888889E-3</v>
      </c>
      <c r="L12" s="7">
        <f>$K$12/I12</f>
        <v>0.9522097695072953</v>
      </c>
      <c r="M12" s="18" t="s">
        <v>72</v>
      </c>
    </row>
    <row r="13" spans="1:14">
      <c r="A13" t="s">
        <v>11</v>
      </c>
      <c r="B13">
        <v>19</v>
      </c>
      <c r="C13" s="18">
        <v>3</v>
      </c>
      <c r="D13" s="18">
        <v>4000</v>
      </c>
      <c r="E13" s="16">
        <v>1</v>
      </c>
      <c r="F13" s="18" t="s">
        <v>10</v>
      </c>
      <c r="G13" s="16" t="s">
        <v>180</v>
      </c>
      <c r="H13" s="37" t="s">
        <v>112</v>
      </c>
      <c r="I13" s="19">
        <f t="shared" si="0"/>
        <v>1.1743344907407408E-3</v>
      </c>
      <c r="J13" s="19">
        <v>3.5995370370370369E-3</v>
      </c>
      <c r="K13" s="19">
        <f>J13/3</f>
        <v>1.1998456790123456E-3</v>
      </c>
      <c r="L13" s="7">
        <f>$K$13/I13</f>
        <v>1.0217239538417313</v>
      </c>
      <c r="M13" s="18"/>
    </row>
    <row r="14" spans="1:14">
      <c r="A14" t="s">
        <v>11</v>
      </c>
      <c r="B14">
        <v>21</v>
      </c>
      <c r="C14" s="18">
        <v>3</v>
      </c>
      <c r="D14" s="18">
        <v>4000</v>
      </c>
      <c r="E14" s="16">
        <v>1</v>
      </c>
      <c r="F14" s="18" t="s">
        <v>10</v>
      </c>
      <c r="G14" s="16" t="s">
        <v>36</v>
      </c>
      <c r="H14" s="37" t="s">
        <v>111</v>
      </c>
      <c r="I14" s="19">
        <f t="shared" si="0"/>
        <v>1.0315393518518518E-3</v>
      </c>
      <c r="J14" s="19">
        <v>4.2546296296296299E-3</v>
      </c>
      <c r="K14" s="19">
        <f>J14/4</f>
        <v>1.0636574074074075E-3</v>
      </c>
      <c r="L14" s="7">
        <f>$K$14/I14</f>
        <v>1.0311360448807856</v>
      </c>
      <c r="M14" s="18"/>
    </row>
    <row r="15" spans="1:14">
      <c r="A15" t="s">
        <v>13</v>
      </c>
      <c r="B15">
        <v>22</v>
      </c>
      <c r="C15" s="18">
        <v>4</v>
      </c>
      <c r="D15" s="18">
        <v>4000</v>
      </c>
      <c r="E15" s="16">
        <v>3</v>
      </c>
      <c r="F15" s="18" t="s">
        <v>10</v>
      </c>
      <c r="G15" s="16" t="s">
        <v>37</v>
      </c>
      <c r="H15" s="28" t="s">
        <v>179</v>
      </c>
      <c r="I15" s="19">
        <f t="shared" si="0"/>
        <v>1.4275173611111112E-3</v>
      </c>
      <c r="J15" s="19">
        <v>5.3032407407407403E-3</v>
      </c>
      <c r="K15" s="19">
        <f>J15/4</f>
        <v>1.3258101851851851E-3</v>
      </c>
      <c r="L15" s="7">
        <f>$K$15/I15</f>
        <v>0.92875240701327644</v>
      </c>
      <c r="M15" s="35" t="s">
        <v>73</v>
      </c>
    </row>
    <row r="16" spans="1:14">
      <c r="A16" t="s">
        <v>22</v>
      </c>
      <c r="B16">
        <v>23</v>
      </c>
      <c r="C16" s="18">
        <v>5</v>
      </c>
      <c r="D16" s="18">
        <v>4000</v>
      </c>
      <c r="E16" s="16">
        <v>1</v>
      </c>
      <c r="F16" s="18" t="s">
        <v>10</v>
      </c>
      <c r="G16" s="16" t="s">
        <v>38</v>
      </c>
      <c r="H16" s="28" t="s">
        <v>178</v>
      </c>
      <c r="I16" s="19">
        <f t="shared" si="0"/>
        <v>1.0982349537037037E-3</v>
      </c>
      <c r="J16" s="19">
        <v>4.153935185185185E-3</v>
      </c>
      <c r="K16" s="19">
        <f>J16/4</f>
        <v>1.0384837962962962E-3</v>
      </c>
      <c r="L16" s="7">
        <f>$K$16/I16</f>
        <v>0.94559346594651561</v>
      </c>
      <c r="M16" s="18"/>
      <c r="N16" s="1"/>
    </row>
    <row r="17" spans="1:14">
      <c r="A17" t="s">
        <v>5</v>
      </c>
      <c r="B17">
        <v>27</v>
      </c>
      <c r="C17" s="18">
        <v>6</v>
      </c>
      <c r="D17" s="18">
        <v>4000</v>
      </c>
      <c r="E17" s="16">
        <v>2</v>
      </c>
      <c r="F17" s="18" t="s">
        <v>6</v>
      </c>
      <c r="G17" s="16" t="s">
        <v>54</v>
      </c>
      <c r="H17" s="28" t="s">
        <v>177</v>
      </c>
      <c r="I17" s="19">
        <f t="shared" si="0"/>
        <v>1.1655092592592591E-3</v>
      </c>
      <c r="J17" s="19">
        <v>4.5717592592592589E-3</v>
      </c>
      <c r="K17" s="19">
        <f>J17/4</f>
        <v>1.1429398148148147E-3</v>
      </c>
      <c r="L17" s="7">
        <f>$K$17/I17</f>
        <v>0.98063555114200596</v>
      </c>
      <c r="M17" s="18" t="s">
        <v>74</v>
      </c>
    </row>
    <row r="18" spans="1:14">
      <c r="A18" t="s">
        <v>5</v>
      </c>
      <c r="B18">
        <v>26</v>
      </c>
      <c r="C18" s="18">
        <v>6</v>
      </c>
      <c r="D18" s="18">
        <v>4000</v>
      </c>
      <c r="E18" s="36">
        <v>2</v>
      </c>
      <c r="F18" s="18" t="s">
        <v>17</v>
      </c>
      <c r="G18" s="16" t="s">
        <v>55</v>
      </c>
      <c r="H18" s="28" t="s">
        <v>176</v>
      </c>
      <c r="I18" s="19">
        <f t="shared" si="0"/>
        <v>1.1167534722222223E-3</v>
      </c>
      <c r="J18" s="19">
        <v>3.2175925925925926E-3</v>
      </c>
      <c r="K18" s="19">
        <f>J18/3</f>
        <v>1.072530864197531E-3</v>
      </c>
      <c r="L18" s="7">
        <f>$K$18/I18</f>
        <v>0.96040074275597009</v>
      </c>
      <c r="M18" s="35" t="s">
        <v>69</v>
      </c>
      <c r="N18" s="1"/>
    </row>
    <row r="19" spans="1:14">
      <c r="A19" t="s">
        <v>5</v>
      </c>
      <c r="B19">
        <v>25</v>
      </c>
      <c r="C19" s="18">
        <v>6</v>
      </c>
      <c r="D19" s="18">
        <v>4000</v>
      </c>
      <c r="E19" s="22">
        <v>3</v>
      </c>
      <c r="F19" s="18" t="s">
        <v>24</v>
      </c>
      <c r="G19" s="16" t="s">
        <v>55</v>
      </c>
      <c r="H19" s="28" t="s">
        <v>175</v>
      </c>
      <c r="I19" s="19">
        <f t="shared" si="0"/>
        <v>1.0979456018518519E-3</v>
      </c>
      <c r="J19" s="19">
        <v>3.3912037037037036E-3</v>
      </c>
      <c r="K19" s="19">
        <f>J19/3</f>
        <v>1.1304012345679012E-3</v>
      </c>
      <c r="L19" s="7">
        <f>$K$19/I19</f>
        <v>1.029560328545702</v>
      </c>
      <c r="M19" s="35" t="s">
        <v>66</v>
      </c>
      <c r="N19" s="1"/>
    </row>
    <row r="20" spans="1:14">
      <c r="A20" t="s">
        <v>5</v>
      </c>
      <c r="B20">
        <v>30</v>
      </c>
      <c r="C20" s="18">
        <v>6</v>
      </c>
      <c r="D20" s="18">
        <v>4000</v>
      </c>
      <c r="E20" s="16">
        <v>1</v>
      </c>
      <c r="F20" s="18" t="s">
        <v>10</v>
      </c>
      <c r="G20" s="16" t="s">
        <v>56</v>
      </c>
      <c r="H20" s="28" t="s">
        <v>131</v>
      </c>
      <c r="I20" s="19">
        <f t="shared" si="0"/>
        <v>1.1882233796296296E-3</v>
      </c>
      <c r="J20" s="19">
        <v>3.4050925925925928E-3</v>
      </c>
      <c r="K20" s="19">
        <f>J20/3</f>
        <v>1.135030864197531E-3</v>
      </c>
      <c r="L20" s="7">
        <f>$K$20/I20</f>
        <v>0.95523357279110366</v>
      </c>
      <c r="M20" s="18"/>
      <c r="N20" s="1"/>
    </row>
    <row r="21" spans="1:14">
      <c r="A21" t="s">
        <v>5</v>
      </c>
      <c r="B21">
        <v>31</v>
      </c>
      <c r="C21" s="18">
        <v>6</v>
      </c>
      <c r="D21" s="18">
        <v>4000</v>
      </c>
      <c r="E21" s="16">
        <v>1</v>
      </c>
      <c r="F21" s="18" t="s">
        <v>10</v>
      </c>
      <c r="G21" s="16" t="s">
        <v>57</v>
      </c>
      <c r="H21" s="28" t="s">
        <v>130</v>
      </c>
      <c r="I21" s="19">
        <f t="shared" si="0"/>
        <v>1.183738425925926E-3</v>
      </c>
      <c r="J21" s="19">
        <v>4.5069444444444445E-3</v>
      </c>
      <c r="K21" s="19">
        <f t="shared" ref="K21:K32" si="1">J21/4</f>
        <v>1.1267361111111111E-3</v>
      </c>
      <c r="L21" s="7">
        <f>$K$21/I21</f>
        <v>0.95184551454412125</v>
      </c>
      <c r="M21" s="18" t="s">
        <v>60</v>
      </c>
      <c r="N21" s="1"/>
    </row>
    <row r="22" spans="1:14">
      <c r="A22" t="s">
        <v>5</v>
      </c>
      <c r="B22">
        <v>33</v>
      </c>
      <c r="C22" s="18">
        <v>6</v>
      </c>
      <c r="D22" s="18">
        <v>4000</v>
      </c>
      <c r="E22" s="16">
        <v>1</v>
      </c>
      <c r="F22" s="18" t="s">
        <v>10</v>
      </c>
      <c r="G22" s="16" t="s">
        <v>58</v>
      </c>
      <c r="H22" s="28" t="s">
        <v>174</v>
      </c>
      <c r="I22" s="19">
        <f t="shared" si="0"/>
        <v>1.1278935185185185E-3</v>
      </c>
      <c r="J22" s="19">
        <v>4.6770833333333334E-3</v>
      </c>
      <c r="K22" s="19">
        <f t="shared" si="1"/>
        <v>1.1692708333333334E-3</v>
      </c>
      <c r="L22" s="7">
        <f>$K$22/I22</f>
        <v>1.0366854797331966</v>
      </c>
      <c r="M22" s="18" t="s">
        <v>61</v>
      </c>
      <c r="N22" s="1"/>
    </row>
    <row r="23" spans="1:14">
      <c r="A23" t="s">
        <v>5</v>
      </c>
      <c r="B23">
        <v>50</v>
      </c>
      <c r="C23" s="18">
        <v>6</v>
      </c>
      <c r="D23" s="18">
        <v>4000</v>
      </c>
      <c r="E23" s="16">
        <v>2</v>
      </c>
      <c r="F23" s="18" t="s">
        <v>12</v>
      </c>
      <c r="G23" s="16" t="s">
        <v>173</v>
      </c>
      <c r="H23" s="28" t="s">
        <v>172</v>
      </c>
      <c r="I23" s="19">
        <f t="shared" si="0"/>
        <v>1.1448206018518517E-3</v>
      </c>
      <c r="J23" s="19">
        <v>3.9699074074074072E-3</v>
      </c>
      <c r="K23" s="19">
        <f t="shared" si="1"/>
        <v>9.9247685185185181E-4</v>
      </c>
      <c r="L23" s="7">
        <f>$K$23/I23</f>
        <v>0.86692784026285863</v>
      </c>
      <c r="M23" s="18" t="s">
        <v>60</v>
      </c>
      <c r="N23" s="1"/>
    </row>
    <row r="24" spans="1:14">
      <c r="A24" t="s">
        <v>5</v>
      </c>
      <c r="B24">
        <v>32</v>
      </c>
      <c r="C24" s="18">
        <v>6</v>
      </c>
      <c r="D24" s="18">
        <v>4000</v>
      </c>
      <c r="E24" s="16">
        <v>1</v>
      </c>
      <c r="F24" s="18" t="s">
        <v>10</v>
      </c>
      <c r="G24" s="16" t="s">
        <v>59</v>
      </c>
      <c r="H24" s="28" t="s">
        <v>171</v>
      </c>
      <c r="I24" s="19">
        <f t="shared" si="0"/>
        <v>1.1131365740740741E-3</v>
      </c>
      <c r="J24" s="19">
        <v>4.4918981481481485E-3</v>
      </c>
      <c r="K24" s="19">
        <f t="shared" si="1"/>
        <v>1.1229745370370371E-3</v>
      </c>
      <c r="L24" s="7">
        <f>$K$24/I24</f>
        <v>1.0088380556277619</v>
      </c>
      <c r="M24" s="18" t="s">
        <v>60</v>
      </c>
      <c r="N24" s="1"/>
    </row>
    <row r="25" spans="1:14">
      <c r="A25" t="s">
        <v>25</v>
      </c>
      <c r="B25">
        <v>28</v>
      </c>
      <c r="C25" s="18">
        <v>7</v>
      </c>
      <c r="D25" s="18">
        <v>4000</v>
      </c>
      <c r="E25" s="16">
        <v>3</v>
      </c>
      <c r="F25" s="18" t="s">
        <v>10</v>
      </c>
      <c r="G25" s="16" t="s">
        <v>62</v>
      </c>
      <c r="H25" s="28" t="s">
        <v>170</v>
      </c>
      <c r="I25" s="19">
        <f t="shared" si="0"/>
        <v>1.2514467592592592E-3</v>
      </c>
      <c r="J25" s="19">
        <v>5.0231481481481481E-3</v>
      </c>
      <c r="K25" s="19">
        <f t="shared" si="1"/>
        <v>1.255787037037037E-3</v>
      </c>
      <c r="L25" s="7">
        <f>$K$25/I25</f>
        <v>1.0034682080924855</v>
      </c>
      <c r="M25" s="35" t="s">
        <v>75</v>
      </c>
      <c r="N25" s="2"/>
    </row>
    <row r="26" spans="1:14">
      <c r="A26" t="s">
        <v>14</v>
      </c>
      <c r="B26">
        <v>29</v>
      </c>
      <c r="C26" s="18">
        <v>8</v>
      </c>
      <c r="D26" s="18">
        <v>4000</v>
      </c>
      <c r="E26" s="16">
        <v>1</v>
      </c>
      <c r="F26" s="18" t="s">
        <v>10</v>
      </c>
      <c r="G26" s="16" t="s">
        <v>39</v>
      </c>
      <c r="H26" s="28" t="s">
        <v>169</v>
      </c>
      <c r="I26" s="19">
        <f t="shared" si="0"/>
        <v>1.1446759259259259E-3</v>
      </c>
      <c r="J26" s="19">
        <v>4.3310185185185179E-3</v>
      </c>
      <c r="K26" s="19">
        <f t="shared" si="1"/>
        <v>1.0827546296296295E-3</v>
      </c>
      <c r="L26" s="7">
        <f>$K$26/I26</f>
        <v>0.9459049544994943</v>
      </c>
      <c r="M26" s="18" t="s">
        <v>63</v>
      </c>
    </row>
    <row r="27" spans="1:14">
      <c r="A27" t="s">
        <v>14</v>
      </c>
      <c r="B27">
        <v>34</v>
      </c>
      <c r="C27" s="18">
        <v>8</v>
      </c>
      <c r="D27" s="18">
        <v>4000</v>
      </c>
      <c r="E27" s="16">
        <v>1</v>
      </c>
      <c r="F27" s="18" t="s">
        <v>8</v>
      </c>
      <c r="G27" s="16" t="s">
        <v>40</v>
      </c>
      <c r="H27" s="28" t="s">
        <v>168</v>
      </c>
      <c r="I27" s="19">
        <f t="shared" si="0"/>
        <v>1.1168981481481483E-3</v>
      </c>
      <c r="J27" s="19">
        <v>4.371527777777778E-3</v>
      </c>
      <c r="K27" s="19">
        <f t="shared" si="1"/>
        <v>1.0928819444444445E-3</v>
      </c>
      <c r="L27" s="7">
        <f>$K$27/I27</f>
        <v>0.97849740932642482</v>
      </c>
      <c r="M27" s="18" t="s">
        <v>64</v>
      </c>
      <c r="N27" s="2"/>
    </row>
    <row r="28" spans="1:14">
      <c r="A28" t="s">
        <v>20</v>
      </c>
      <c r="B28">
        <v>35</v>
      </c>
      <c r="C28" s="18">
        <v>10</v>
      </c>
      <c r="D28" s="18">
        <v>4000</v>
      </c>
      <c r="E28" s="16">
        <v>3</v>
      </c>
      <c r="F28" s="18" t="s">
        <v>21</v>
      </c>
      <c r="G28" s="16" t="s">
        <v>42</v>
      </c>
      <c r="H28" s="28" t="s">
        <v>140</v>
      </c>
      <c r="I28" s="19">
        <f t="shared" si="0"/>
        <v>1.0600405092592593E-3</v>
      </c>
      <c r="J28" s="19">
        <v>4.155092592592593E-3</v>
      </c>
      <c r="K28" s="19">
        <f t="shared" si="1"/>
        <v>1.0387731481481483E-3</v>
      </c>
      <c r="L28" s="7">
        <f>$K$28/I28</f>
        <v>0.97993721850689242</v>
      </c>
      <c r="M28" s="18" t="s">
        <v>76</v>
      </c>
    </row>
    <row r="29" spans="1:14">
      <c r="A29" t="s">
        <v>20</v>
      </c>
      <c r="B29">
        <v>38</v>
      </c>
      <c r="C29" s="18">
        <v>10</v>
      </c>
      <c r="D29" s="18">
        <v>4000</v>
      </c>
      <c r="E29" s="16">
        <v>1</v>
      </c>
      <c r="F29" s="18" t="s">
        <v>10</v>
      </c>
      <c r="G29" s="16" t="s">
        <v>41</v>
      </c>
      <c r="H29" s="28" t="s">
        <v>138</v>
      </c>
      <c r="I29" s="19">
        <f t="shared" si="0"/>
        <v>9.5023148148148159E-4</v>
      </c>
      <c r="J29" s="19">
        <v>3.6886574074074074E-3</v>
      </c>
      <c r="K29" s="19">
        <f t="shared" si="1"/>
        <v>9.2216435185185186E-4</v>
      </c>
      <c r="L29" s="7">
        <f>$K$29/I29</f>
        <v>0.97046285018270395</v>
      </c>
      <c r="M29" s="18"/>
      <c r="N29" s="2"/>
    </row>
    <row r="30" spans="1:14">
      <c r="A30" t="s">
        <v>20</v>
      </c>
      <c r="B30">
        <v>39</v>
      </c>
      <c r="C30" s="18">
        <v>10</v>
      </c>
      <c r="D30" s="18">
        <v>4000</v>
      </c>
      <c r="E30" s="16">
        <v>1</v>
      </c>
      <c r="F30" s="18" t="s">
        <v>12</v>
      </c>
      <c r="G30" s="16" t="s">
        <v>41</v>
      </c>
      <c r="H30" s="28" t="s">
        <v>137</v>
      </c>
      <c r="I30" s="19">
        <f t="shared" si="0"/>
        <v>9.3822337962962967E-4</v>
      </c>
      <c r="J30" s="19">
        <v>3.6886574074074074E-3</v>
      </c>
      <c r="K30" s="19">
        <f t="shared" si="1"/>
        <v>9.2216435185185186E-4</v>
      </c>
      <c r="L30" s="7">
        <f>$K$30/I30</f>
        <v>0.98288357748650723</v>
      </c>
      <c r="M30" s="18"/>
      <c r="N30" s="2"/>
    </row>
    <row r="31" spans="1:14">
      <c r="A31" s="34" t="s">
        <v>20</v>
      </c>
      <c r="B31" s="34">
        <v>37</v>
      </c>
      <c r="C31" s="29">
        <v>10</v>
      </c>
      <c r="D31" s="29">
        <v>4000</v>
      </c>
      <c r="E31" s="33">
        <v>2</v>
      </c>
      <c r="F31" s="29" t="s">
        <v>23</v>
      </c>
      <c r="G31" s="33" t="s">
        <v>65</v>
      </c>
      <c r="H31" s="32" t="s">
        <v>139</v>
      </c>
      <c r="I31" s="31">
        <f t="shared" si="0"/>
        <v>1.0034722222222222E-3</v>
      </c>
      <c r="J31" s="31">
        <v>4.1782407407407402E-3</v>
      </c>
      <c r="K31" s="31">
        <f t="shared" si="1"/>
        <v>1.044560185185185E-3</v>
      </c>
      <c r="L31" s="30">
        <f>$K$31/I31</f>
        <v>1.040945790080738</v>
      </c>
      <c r="M31" s="29" t="s">
        <v>69</v>
      </c>
      <c r="N31" s="2"/>
    </row>
    <row r="32" spans="1:14">
      <c r="A32" t="s">
        <v>20</v>
      </c>
      <c r="B32">
        <v>36</v>
      </c>
      <c r="C32" s="18">
        <v>10</v>
      </c>
      <c r="D32" s="18">
        <v>4000</v>
      </c>
      <c r="E32" s="16">
        <v>2</v>
      </c>
      <c r="F32" s="18" t="s">
        <v>10</v>
      </c>
      <c r="G32" s="16" t="s">
        <v>42</v>
      </c>
      <c r="H32" s="28" t="s">
        <v>167</v>
      </c>
      <c r="I32" s="19">
        <f t="shared" si="0"/>
        <v>1.1258680555555555E-3</v>
      </c>
      <c r="J32" s="19">
        <v>3.9814814814814817E-3</v>
      </c>
      <c r="K32" s="19">
        <f t="shared" si="1"/>
        <v>9.9537037037037042E-4</v>
      </c>
      <c r="L32" s="7">
        <f>$K$32/I32</f>
        <v>0.88409149318941149</v>
      </c>
      <c r="M32" s="18" t="s">
        <v>77</v>
      </c>
    </row>
    <row r="33" spans="1:14">
      <c r="A33" t="s">
        <v>15</v>
      </c>
      <c r="B33">
        <v>2</v>
      </c>
      <c r="C33" s="20" t="s">
        <v>16</v>
      </c>
      <c r="D33" s="20">
        <v>2000</v>
      </c>
      <c r="E33" s="21">
        <v>2</v>
      </c>
      <c r="F33" s="20" t="s">
        <v>17</v>
      </c>
      <c r="G33" s="21" t="s">
        <v>43</v>
      </c>
      <c r="H33" s="26" t="s">
        <v>166</v>
      </c>
      <c r="I33" s="8">
        <f t="shared" ref="I33:I40" si="2">H33/4</f>
        <v>1.4088541666666668E-3</v>
      </c>
      <c r="J33" s="8">
        <v>3.8541666666666668E-3</v>
      </c>
      <c r="K33" s="8">
        <f t="shared" ref="K33:K40" si="3">J33/3</f>
        <v>1.2847222222222223E-3</v>
      </c>
      <c r="L33" s="7">
        <f>$K$33/I33</f>
        <v>0.91189155884165118</v>
      </c>
      <c r="M33" s="20" t="s">
        <v>80</v>
      </c>
      <c r="N33" s="1"/>
    </row>
    <row r="34" spans="1:14">
      <c r="A34" t="s">
        <v>15</v>
      </c>
      <c r="B34">
        <v>1</v>
      </c>
      <c r="C34" s="20" t="s">
        <v>16</v>
      </c>
      <c r="D34" s="20">
        <v>2000</v>
      </c>
      <c r="E34" s="21">
        <v>1</v>
      </c>
      <c r="F34" s="20" t="s">
        <v>10</v>
      </c>
      <c r="G34" s="21" t="s">
        <v>45</v>
      </c>
      <c r="H34" s="26" t="s">
        <v>165</v>
      </c>
      <c r="I34" s="8">
        <f t="shared" si="2"/>
        <v>1.3304398148148147E-3</v>
      </c>
      <c r="J34" s="8">
        <v>3.7962962962962963E-3</v>
      </c>
      <c r="K34" s="8">
        <f t="shared" si="3"/>
        <v>1.2654320987654322E-3</v>
      </c>
      <c r="L34" s="7">
        <f>$K$34/I34</f>
        <v>0.95113817601855899</v>
      </c>
      <c r="M34" s="20"/>
    </row>
    <row r="35" spans="1:14">
      <c r="A35" t="s">
        <v>18</v>
      </c>
      <c r="B35">
        <v>7</v>
      </c>
      <c r="C35" s="20" t="s">
        <v>19</v>
      </c>
      <c r="D35" s="20">
        <v>2000</v>
      </c>
      <c r="E35" s="21">
        <v>1</v>
      </c>
      <c r="F35" s="20" t="s">
        <v>17</v>
      </c>
      <c r="G35" s="21" t="s">
        <v>44</v>
      </c>
      <c r="H35" s="26" t="s">
        <v>164</v>
      </c>
      <c r="I35" s="8">
        <f t="shared" si="2"/>
        <v>1.1767939814814816E-3</v>
      </c>
      <c r="J35" s="8">
        <v>3.2060185185185191E-3</v>
      </c>
      <c r="K35" s="8">
        <f t="shared" si="3"/>
        <v>1.068672839506173E-3</v>
      </c>
      <c r="L35" s="7">
        <f>$K$35/I35</f>
        <v>0.90812228505860182</v>
      </c>
      <c r="M35" s="20"/>
      <c r="N35" s="1"/>
    </row>
    <row r="36" spans="1:14">
      <c r="A36" t="s">
        <v>18</v>
      </c>
      <c r="B36">
        <v>4</v>
      </c>
      <c r="C36" s="20" t="s">
        <v>19</v>
      </c>
      <c r="D36" s="20">
        <v>2000</v>
      </c>
      <c r="E36" s="21">
        <v>2</v>
      </c>
      <c r="F36" s="20" t="s">
        <v>24</v>
      </c>
      <c r="G36" s="21" t="s">
        <v>47</v>
      </c>
      <c r="H36" s="26" t="s">
        <v>163</v>
      </c>
      <c r="I36" s="8">
        <f t="shared" si="2"/>
        <v>1.3078703703703705E-3</v>
      </c>
      <c r="J36" s="8">
        <v>3.7500000000000003E-3</v>
      </c>
      <c r="K36" s="8">
        <f t="shared" si="3"/>
        <v>1.25E-3</v>
      </c>
      <c r="L36" s="7">
        <f>$K$36/I36</f>
        <v>0.95575221238938046</v>
      </c>
      <c r="M36" s="20" t="s">
        <v>69</v>
      </c>
      <c r="N36" s="3"/>
    </row>
    <row r="37" spans="1:14" s="27" customFormat="1">
      <c r="A37" s="27" t="s">
        <v>18</v>
      </c>
      <c r="B37" s="27">
        <v>5</v>
      </c>
      <c r="C37" s="20" t="s">
        <v>19</v>
      </c>
      <c r="D37" s="20">
        <v>2000</v>
      </c>
      <c r="E37" s="21">
        <v>2</v>
      </c>
      <c r="F37" s="20" t="s">
        <v>24</v>
      </c>
      <c r="G37" s="21" t="s">
        <v>47</v>
      </c>
      <c r="H37" s="26" t="s">
        <v>162</v>
      </c>
      <c r="I37" s="8">
        <f t="shared" si="2"/>
        <v>1.2057291666666668E-3</v>
      </c>
      <c r="J37" s="8">
        <v>3.7500000000000003E-3</v>
      </c>
      <c r="K37" s="8">
        <f t="shared" si="3"/>
        <v>1.25E-3</v>
      </c>
      <c r="L37" s="7">
        <f>$K$37/I37</f>
        <v>1.0367170626349891</v>
      </c>
      <c r="M37" s="20" t="s">
        <v>69</v>
      </c>
    </row>
    <row r="38" spans="1:14">
      <c r="A38" t="s">
        <v>18</v>
      </c>
      <c r="B38">
        <v>8</v>
      </c>
      <c r="C38" s="20" t="s">
        <v>19</v>
      </c>
      <c r="D38" s="20">
        <v>2000</v>
      </c>
      <c r="E38" s="21">
        <v>2</v>
      </c>
      <c r="F38" s="20" t="s">
        <v>24</v>
      </c>
      <c r="G38" s="21" t="s">
        <v>44</v>
      </c>
      <c r="H38" s="26" t="s">
        <v>161</v>
      </c>
      <c r="I38" s="8">
        <f t="shared" si="2"/>
        <v>1.187789351851852E-3</v>
      </c>
      <c r="J38" s="8">
        <v>3.37962962962963E-3</v>
      </c>
      <c r="K38" s="8">
        <f t="shared" si="3"/>
        <v>1.1265432098765433E-3</v>
      </c>
      <c r="L38" s="7">
        <f>$K$38/I38</f>
        <v>0.94843686561104334</v>
      </c>
      <c r="M38" s="20" t="s">
        <v>69</v>
      </c>
    </row>
    <row r="39" spans="1:14">
      <c r="A39" t="s">
        <v>18</v>
      </c>
      <c r="B39">
        <v>6</v>
      </c>
      <c r="C39" s="20" t="s">
        <v>19</v>
      </c>
      <c r="D39" s="20">
        <v>2000</v>
      </c>
      <c r="E39" s="21">
        <v>2</v>
      </c>
      <c r="F39" s="20" t="s">
        <v>10</v>
      </c>
      <c r="G39" s="21" t="s">
        <v>44</v>
      </c>
      <c r="H39" s="26" t="s">
        <v>160</v>
      </c>
      <c r="I39" s="8">
        <f t="shared" si="2"/>
        <v>1.3234953703703705E-3</v>
      </c>
      <c r="J39" s="8">
        <v>3.37962962962963E-3</v>
      </c>
      <c r="K39" s="8">
        <f t="shared" si="3"/>
        <v>1.1265432098765433E-3</v>
      </c>
      <c r="L39" s="7">
        <f>$K$39/I39</f>
        <v>0.85118787348782976</v>
      </c>
      <c r="M39" s="20" t="s">
        <v>69</v>
      </c>
      <c r="N39" s="3"/>
    </row>
    <row r="40" spans="1:14">
      <c r="A40" t="s">
        <v>18</v>
      </c>
      <c r="B40">
        <v>3</v>
      </c>
      <c r="C40" s="20" t="s">
        <v>19</v>
      </c>
      <c r="D40" s="20">
        <v>2000</v>
      </c>
      <c r="E40" s="21">
        <v>3</v>
      </c>
      <c r="F40" s="20" t="s">
        <v>10</v>
      </c>
      <c r="G40" s="21" t="s">
        <v>46</v>
      </c>
      <c r="H40" s="26" t="s">
        <v>159</v>
      </c>
      <c r="I40" s="8">
        <f t="shared" si="2"/>
        <v>1.5998263888888887E-3</v>
      </c>
      <c r="J40" s="8">
        <v>4.2013888888888891E-3</v>
      </c>
      <c r="K40" s="8">
        <f t="shared" si="3"/>
        <v>1.4004629629629629E-3</v>
      </c>
      <c r="L40" s="7">
        <f>$K$40/I40</f>
        <v>0.87538433713148867</v>
      </c>
      <c r="M40" s="20" t="s">
        <v>81</v>
      </c>
      <c r="N40" s="1"/>
    </row>
    <row r="41" spans="1:14">
      <c r="C41" s="20"/>
      <c r="D41" s="20"/>
      <c r="E41" s="21"/>
      <c r="F41" s="20"/>
      <c r="G41" s="20"/>
      <c r="H41" s="8"/>
      <c r="I41" s="8"/>
      <c r="J41" s="8"/>
      <c r="K41" s="8"/>
      <c r="L41" s="9"/>
      <c r="M41" s="20"/>
    </row>
    <row r="42" spans="1:14">
      <c r="C42" s="20"/>
      <c r="D42" s="20"/>
      <c r="E42" s="21"/>
      <c r="F42" s="20"/>
      <c r="G42" s="21" t="s">
        <v>158</v>
      </c>
      <c r="H42" s="8"/>
      <c r="I42" s="8"/>
      <c r="J42" s="8"/>
      <c r="K42" s="8"/>
      <c r="L42" s="9"/>
      <c r="M42" s="20"/>
    </row>
    <row r="43" spans="1:14">
      <c r="H43" s="14"/>
      <c r="L43" s="15"/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Ergebnis Kinderrennen</vt:lpstr>
      <vt:lpstr>Ergebnis alle anderen</vt:lpstr>
      <vt:lpstr>Ergebnis n. Prozenten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Bauer</dc:creator>
  <cp:lastModifiedBy>Cathrin</cp:lastModifiedBy>
  <dcterms:created xsi:type="dcterms:W3CDTF">2020-09-26T14:37:35Z</dcterms:created>
  <dcterms:modified xsi:type="dcterms:W3CDTF">2020-09-27T14:23:56Z</dcterms:modified>
</cp:coreProperties>
</file>